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310" windowHeight="7515" tabRatio="286" activeTab="1"/>
  </bookViews>
  <sheets>
    <sheet name="Prihodi i rashodi" sheetId="1" r:id="rId1"/>
    <sheet name="Troskovi" sheetId="2" r:id="rId2"/>
    <sheet name="Sheet3" sheetId="3" r:id="rId3"/>
  </sheets>
  <definedNames>
    <definedName name="_xlnm.Print_Area" localSheetId="0">'Prihodi i rashodi'!$A$1:$J$19</definedName>
  </definedNames>
  <calcPr fullCalcOnLoad="1"/>
</workbook>
</file>

<file path=xl/sharedStrings.xml><?xml version="1.0" encoding="utf-8"?>
<sst xmlns="http://schemas.openxmlformats.org/spreadsheetml/2006/main" count="90" uniqueCount="76">
  <si>
    <t>Ukupan iznos sredstava primljenih iz budžeta grada Novog Sada</t>
  </si>
  <si>
    <t>Prilozi fizičkih lica političkom subjektu</t>
  </si>
  <si>
    <t>Sopstvena sredstva</t>
  </si>
  <si>
    <t>Dveri</t>
  </si>
  <si>
    <t>Prilozi pravnih lica i međunarodnih političkih udruženja političkom subjektu</t>
  </si>
  <si>
    <t xml:space="preserve">Izborno jemstvo </t>
  </si>
  <si>
    <t>Ukupan iznos utrošenih sredstava</t>
  </si>
  <si>
    <t>Demokratska stranka Srbije</t>
  </si>
  <si>
    <t>SPS-PUPS-JS-SDPS</t>
  </si>
  <si>
    <t>LSV</t>
  </si>
  <si>
    <t>971,04</t>
  </si>
  <si>
    <t>617,59</t>
  </si>
  <si>
    <t>NOPO</t>
  </si>
  <si>
    <t>Romska demokratska stranka</t>
  </si>
  <si>
    <t>SRS</t>
  </si>
  <si>
    <t>Uruženi penzioneri i socijalna pravda</t>
  </si>
  <si>
    <t>Demokratska stranka</t>
  </si>
  <si>
    <t>Srpska napredna stranka</t>
  </si>
  <si>
    <t>Srpska demokratska stranka</t>
  </si>
  <si>
    <t>LDP</t>
  </si>
  <si>
    <t>Narodna partija</t>
  </si>
  <si>
    <t>GG MI dr Miroslav Miša Ilić</t>
  </si>
  <si>
    <t>Izveštaj ne postoji na sajtu Agencije za borbu protiv korupcije</t>
  </si>
  <si>
    <t>SVM</t>
  </si>
  <si>
    <t>Ukupni zbir je  za 8,08 manji od prijavljenog</t>
  </si>
  <si>
    <t>DSS</t>
  </si>
  <si>
    <t>Leci</t>
  </si>
  <si>
    <t>Plakati</t>
  </si>
  <si>
    <t>Brošure</t>
  </si>
  <si>
    <t>Bilbordi</t>
  </si>
  <si>
    <t xml:space="preserve">Drugi promo materijali
</t>
  </si>
  <si>
    <t>Drugi trošak 
distribucije</t>
  </si>
  <si>
    <t>Miting</t>
  </si>
  <si>
    <t>Konvencija</t>
  </si>
  <si>
    <t xml:space="preserve">Konferencija za štampu
</t>
  </si>
  <si>
    <t>Televizija Spot</t>
  </si>
  <si>
    <t>Televizija Oglas</t>
  </si>
  <si>
    <t xml:space="preserve">Televizija zakupljeni termini
</t>
  </si>
  <si>
    <t>Radio oglas</t>
  </si>
  <si>
    <t xml:space="preserve">Radio zakupljeni termini
</t>
  </si>
  <si>
    <t>Internet sajt</t>
  </si>
  <si>
    <t>Internet Baner</t>
  </si>
  <si>
    <t xml:space="preserve">Ostali troškovi oglašavanja
</t>
  </si>
  <si>
    <t>Overa potpisa</t>
  </si>
  <si>
    <t xml:space="preserve">Komunalni i režijski troškovi
</t>
  </si>
  <si>
    <t xml:space="preserve">Zakup posebnog prostora u kampanji
</t>
  </si>
  <si>
    <t>Troškovi 
komunikacije</t>
  </si>
  <si>
    <t>Troškovi dodatnog
angažovanja</t>
  </si>
  <si>
    <t>Angažovanje marketinške
agencije</t>
  </si>
  <si>
    <t>Javnomnjenska 
istraživanja</t>
  </si>
  <si>
    <t>Ostali nepomenuti 
troškovi</t>
  </si>
  <si>
    <t>Ukupni trošak</t>
  </si>
  <si>
    <t>Oprema</t>
  </si>
  <si>
    <t>Vraćeno u budžet grada Novog Sada</t>
  </si>
  <si>
    <t>Drugi tipovi
javnih manifestacija</t>
  </si>
  <si>
    <t>Štampa</t>
  </si>
  <si>
    <t>Ostali putni 
troškovi</t>
  </si>
  <si>
    <t>Novine</t>
  </si>
  <si>
    <t>Pregled troškova kampanje za izbor odbornika u Skupštinu Novog Sada po budžetskim stavkama</t>
  </si>
  <si>
    <t xml:space="preserve">Ukupno potrošeno za stavku
</t>
  </si>
  <si>
    <t xml:space="preserve">
20,759,815.61</t>
  </si>
  <si>
    <t xml:space="preserve">Ukupni trošak po stavci
</t>
  </si>
  <si>
    <t>Ukupni zbir prihoda je za 255,544,64 manji od prijavljenih troškova</t>
  </si>
  <si>
    <t>Ukupni zbir prihoda je za 968,789,62 veći od ukupnih troskova</t>
  </si>
  <si>
    <t>812,750,00</t>
  </si>
  <si>
    <t>Ukupan zbir troskova je za 43,929,28 manji od prihoda</t>
  </si>
  <si>
    <t>Ukupni zbir troškova je za 10,720,728,48 veći nego što bi trebalo da bude - greška u sabiranju/prepisivanju</t>
  </si>
  <si>
    <t>Ukupan zbir troškova je 3,693 manji od prijavljenog</t>
  </si>
  <si>
    <t xml:space="preserve">Ukupni zbir prihoda je za 106,200,00 manji od prijavljenih troškova </t>
  </si>
  <si>
    <t>Ukupan zbir troškova je za 242,698,66 veći od prihoda</t>
  </si>
  <si>
    <t xml:space="preserve">2,500,000.00
</t>
  </si>
  <si>
    <t xml:space="preserve">
997,691.15</t>
  </si>
  <si>
    <t xml:space="preserve">
997,691.15 
</t>
  </si>
  <si>
    <t>Pregled prihoda i rashoda stranaka u kampanji za izbor odbornika u Skupštinu Novog Sada</t>
  </si>
  <si>
    <t>Krediti banaka pod tržišnim uslovima</t>
  </si>
  <si>
    <t>Odstupanja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</si>
</sst>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center"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33" borderId="10" xfId="0" applyNumberFormat="1" applyFont="1" applyFill="1" applyBorder="1" applyAlignment="1">
      <alignment horizontal="center"/>
    </xf>
    <xf numFmtId="4" fontId="44" fillId="34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Fill="1" applyAlignment="1">
      <alignment horizontal="center" vertical="center"/>
    </xf>
    <xf numFmtId="4" fontId="45" fillId="0" borderId="0" xfId="0" applyNumberFormat="1" applyFont="1" applyAlignment="1">
      <alignment/>
    </xf>
    <xf numFmtId="4" fontId="44" fillId="0" borderId="0" xfId="0" applyNumberFormat="1" applyFont="1" applyFill="1" applyAlignment="1">
      <alignment/>
    </xf>
    <xf numFmtId="4" fontId="44" fillId="7" borderId="10" xfId="0" applyNumberFormat="1" applyFont="1" applyFill="1" applyBorder="1" applyAlignment="1">
      <alignment wrapText="1"/>
    </xf>
    <xf numFmtId="4" fontId="45" fillId="7" borderId="10" xfId="0" applyNumberFormat="1" applyFont="1" applyFill="1" applyBorder="1" applyAlignment="1">
      <alignment horizontal="center" vertical="center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4" fontId="42" fillId="10" borderId="15" xfId="0" applyNumberFormat="1" applyFont="1" applyFill="1" applyBorder="1" applyAlignment="1">
      <alignment horizontal="left" vertical="center"/>
    </xf>
    <xf numFmtId="4" fontId="44" fillId="7" borderId="10" xfId="0" applyNumberFormat="1" applyFont="1" applyFill="1" applyBorder="1" applyAlignment="1">
      <alignment vertical="center" wrapText="1"/>
    </xf>
    <xf numFmtId="4" fontId="44" fillId="7" borderId="10" xfId="0" applyNumberFormat="1" applyFont="1" applyFill="1" applyBorder="1" applyAlignment="1">
      <alignment vertical="center"/>
    </xf>
    <xf numFmtId="4" fontId="44" fillId="34" borderId="14" xfId="0" applyNumberFormat="1" applyFont="1" applyFill="1" applyBorder="1" applyAlignment="1">
      <alignment vertical="center" wrapText="1"/>
    </xf>
    <xf numFmtId="4" fontId="44" fillId="34" borderId="14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left" vertical="center"/>
    </xf>
    <xf numFmtId="4" fontId="43" fillId="33" borderId="0" xfId="0" applyNumberFormat="1" applyFont="1" applyFill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42" fillId="0" borderId="0" xfId="0" applyNumberFormat="1" applyFont="1" applyBorder="1" applyAlignment="1">
      <alignment vertical="center"/>
    </xf>
    <xf numFmtId="4" fontId="42" fillId="0" borderId="0" xfId="0" applyNumberFormat="1" applyFont="1" applyBorder="1" applyAlignment="1">
      <alignment horizontal="center" vertical="center"/>
    </xf>
    <xf numFmtId="4" fontId="42" fillId="0" borderId="0" xfId="0" applyNumberFormat="1" applyFont="1" applyBorder="1" applyAlignment="1">
      <alignment vertical="center" wrapText="1"/>
    </xf>
    <xf numFmtId="4" fontId="44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vertical="center"/>
    </xf>
    <xf numFmtId="4" fontId="42" fillId="0" borderId="13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7" fillId="7" borderId="16" xfId="0" applyNumberFormat="1" applyFont="1" applyFill="1" applyBorder="1" applyAlignment="1">
      <alignment horizontal="center" vertical="center" wrapText="1"/>
    </xf>
    <xf numFmtId="4" fontId="47" fillId="7" borderId="14" xfId="0" applyNumberFormat="1" applyFont="1" applyFill="1" applyBorder="1" applyAlignment="1">
      <alignment horizontal="center" vertical="center" wrapText="1"/>
    </xf>
    <xf numFmtId="4" fontId="47" fillId="19" borderId="14" xfId="0" applyNumberFormat="1" applyFont="1" applyFill="1" applyBorder="1" applyAlignment="1">
      <alignment horizontal="center" vertical="center" wrapText="1"/>
    </xf>
    <xf numFmtId="4" fontId="48" fillId="4" borderId="17" xfId="0" applyNumberFormat="1" applyFont="1" applyFill="1" applyBorder="1" applyAlignment="1">
      <alignment horizontal="right" vertical="center"/>
    </xf>
    <xf numFmtId="4" fontId="47" fillId="33" borderId="13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47" fillId="19" borderId="10" xfId="0" applyNumberFormat="1" applyFont="1" applyFill="1" applyBorder="1" applyAlignment="1">
      <alignment horizontal="center" vertical="center"/>
    </xf>
    <xf numFmtId="4" fontId="47" fillId="0" borderId="18" xfId="0" applyNumberFormat="1" applyFont="1" applyFill="1" applyBorder="1" applyAlignment="1">
      <alignment/>
    </xf>
    <xf numFmtId="4" fontId="47" fillId="19" borderId="13" xfId="0" applyNumberFormat="1" applyFont="1" applyFill="1" applyBorder="1" applyAlignment="1">
      <alignment horizontal="center" vertical="center"/>
    </xf>
    <xf numFmtId="4" fontId="47" fillId="12" borderId="18" xfId="0" applyNumberFormat="1" applyFont="1" applyFill="1" applyBorder="1" applyAlignment="1">
      <alignment/>
    </xf>
    <xf numFmtId="4" fontId="47" fillId="10" borderId="18" xfId="0" applyNumberFormat="1" applyFont="1" applyFill="1" applyBorder="1" applyAlignment="1">
      <alignment/>
    </xf>
    <xf numFmtId="4" fontId="47" fillId="9" borderId="18" xfId="0" applyNumberFormat="1" applyFont="1" applyFill="1" applyBorder="1" applyAlignment="1">
      <alignment/>
    </xf>
    <xf numFmtId="4" fontId="47" fillId="11" borderId="18" xfId="0" applyNumberFormat="1" applyFont="1" applyFill="1" applyBorder="1" applyAlignment="1">
      <alignment/>
    </xf>
    <xf numFmtId="4" fontId="47" fillId="13" borderId="18" xfId="0" applyNumberFormat="1" applyFont="1" applyFill="1" applyBorder="1" applyAlignment="1">
      <alignment/>
    </xf>
    <xf numFmtId="4" fontId="47" fillId="35" borderId="18" xfId="0" applyNumberFormat="1" applyFont="1" applyFill="1" applyBorder="1" applyAlignment="1">
      <alignment/>
    </xf>
    <xf numFmtId="4" fontId="47" fillId="36" borderId="18" xfId="0" applyNumberFormat="1" applyFont="1" applyFill="1" applyBorder="1" applyAlignment="1">
      <alignment/>
    </xf>
    <xf numFmtId="4" fontId="47" fillId="33" borderId="19" xfId="0" applyNumberFormat="1" applyFont="1" applyFill="1" applyBorder="1" applyAlignment="1">
      <alignment horizontal="center" vertical="center"/>
    </xf>
    <xf numFmtId="4" fontId="47" fillId="0" borderId="20" xfId="0" applyNumberFormat="1" applyFont="1" applyBorder="1" applyAlignment="1">
      <alignment horizontal="center" vertical="center"/>
    </xf>
    <xf numFmtId="4" fontId="47" fillId="19" borderId="20" xfId="0" applyNumberFormat="1" applyFont="1" applyFill="1" applyBorder="1" applyAlignment="1">
      <alignment horizontal="center" vertical="center"/>
    </xf>
    <xf numFmtId="4" fontId="47" fillId="0" borderId="21" xfId="0" applyNumberFormat="1" applyFont="1" applyFill="1" applyBorder="1" applyAlignment="1">
      <alignment/>
    </xf>
    <xf numFmtId="4" fontId="49" fillId="10" borderId="22" xfId="0" applyNumberFormat="1" applyFont="1" applyFill="1" applyBorder="1" applyAlignment="1">
      <alignment horizontal="center" vertical="center"/>
    </xf>
    <xf numFmtId="4" fontId="49" fillId="10" borderId="22" xfId="0" applyNumberFormat="1" applyFont="1" applyFill="1" applyBorder="1" applyAlignment="1">
      <alignment horizontal="center" wrapText="1"/>
    </xf>
    <xf numFmtId="4" fontId="49" fillId="10" borderId="22" xfId="0" applyNumberFormat="1" applyFont="1" applyFill="1" applyBorder="1" applyAlignment="1">
      <alignment horizontal="center" vertical="center" wrapText="1"/>
    </xf>
    <xf numFmtId="4" fontId="49" fillId="10" borderId="22" xfId="0" applyNumberFormat="1" applyFont="1" applyFill="1" applyBorder="1" applyAlignment="1">
      <alignment vertical="center" wrapText="1"/>
    </xf>
    <xf numFmtId="4" fontId="49" fillId="10" borderId="23" xfId="0" applyNumberFormat="1" applyFont="1" applyFill="1" applyBorder="1" applyAlignment="1">
      <alignment horizontal="left" vertical="top" wrapText="1"/>
    </xf>
    <xf numFmtId="4" fontId="49" fillId="7" borderId="24" xfId="0" applyNumberFormat="1" applyFont="1" applyFill="1" applyBorder="1" applyAlignment="1">
      <alignment horizontal="left" vertical="center"/>
    </xf>
    <xf numFmtId="4" fontId="49" fillId="0" borderId="25" xfId="0" applyNumberFormat="1" applyFont="1" applyBorder="1" applyAlignment="1">
      <alignment horizontal="left" vertical="center"/>
    </xf>
    <xf numFmtId="4" fontId="49" fillId="0" borderId="25" xfId="0" applyNumberFormat="1" applyFont="1" applyBorder="1" applyAlignment="1">
      <alignment horizontal="left" vertical="center" wrapText="1"/>
    </xf>
    <xf numFmtId="4" fontId="49" fillId="0" borderId="26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46" fillId="7" borderId="10" xfId="0" applyNumberFormat="1" applyFont="1" applyFill="1" applyBorder="1" applyAlignment="1">
      <alignment/>
    </xf>
    <xf numFmtId="4" fontId="46" fillId="19" borderId="10" xfId="0" applyNumberFormat="1" applyFont="1" applyFill="1" applyBorder="1" applyAlignment="1">
      <alignment/>
    </xf>
    <xf numFmtId="4" fontId="44" fillId="0" borderId="27" xfId="0" applyNumberFormat="1" applyFont="1" applyFill="1" applyBorder="1" applyAlignment="1">
      <alignment/>
    </xf>
    <xf numFmtId="4" fontId="44" fillId="0" borderId="28" xfId="0" applyNumberFormat="1" applyFont="1" applyFill="1" applyBorder="1" applyAlignment="1">
      <alignment/>
    </xf>
    <xf numFmtId="4" fontId="44" fillId="0" borderId="29" xfId="0" applyNumberFormat="1" applyFont="1" applyFill="1" applyBorder="1" applyAlignment="1">
      <alignment/>
    </xf>
    <xf numFmtId="4" fontId="48" fillId="8" borderId="30" xfId="0" applyNumberFormat="1" applyFont="1" applyFill="1" applyBorder="1" applyAlignment="1">
      <alignment horizontal="left"/>
    </xf>
    <xf numFmtId="4" fontId="48" fillId="8" borderId="31" xfId="0" applyNumberFormat="1" applyFont="1" applyFill="1" applyBorder="1" applyAlignment="1">
      <alignment horizontal="left"/>
    </xf>
    <xf numFmtId="4" fontId="48" fillId="8" borderId="32" xfId="0" applyNumberFormat="1" applyFont="1" applyFill="1" applyBorder="1" applyAlignment="1">
      <alignment horizontal="left"/>
    </xf>
    <xf numFmtId="4" fontId="48" fillId="12" borderId="30" xfId="0" applyNumberFormat="1" applyFont="1" applyFill="1" applyBorder="1" applyAlignment="1">
      <alignment horizontal="left" vertical="center"/>
    </xf>
    <xf numFmtId="4" fontId="48" fillId="12" borderId="31" xfId="0" applyNumberFormat="1" applyFont="1" applyFill="1" applyBorder="1" applyAlignment="1">
      <alignment horizontal="left" vertical="center"/>
    </xf>
    <xf numFmtId="4" fontId="48" fillId="12" borderId="32" xfId="0" applyNumberFormat="1" applyFont="1" applyFill="1" applyBorder="1" applyAlignment="1">
      <alignment horizontal="left" vertical="center"/>
    </xf>
    <xf numFmtId="4" fontId="42" fillId="0" borderId="30" xfId="0" applyNumberFormat="1" applyFont="1" applyBorder="1" applyAlignment="1">
      <alignment vertical="center" wrapText="1"/>
    </xf>
    <xf numFmtId="4" fontId="42" fillId="0" borderId="31" xfId="0" applyNumberFormat="1" applyFont="1" applyBorder="1" applyAlignment="1">
      <alignment vertical="center" wrapText="1"/>
    </xf>
    <xf numFmtId="4" fontId="42" fillId="0" borderId="32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57150</xdr:rowOff>
    </xdr:from>
    <xdr:to>
      <xdr:col>1</xdr:col>
      <xdr:colOff>1085850</xdr:colOff>
      <xdr:row>18</xdr:row>
      <xdr:rowOff>561975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104775</xdr:rowOff>
    </xdr:from>
    <xdr:to>
      <xdr:col>1</xdr:col>
      <xdr:colOff>1028700</xdr:colOff>
      <xdr:row>33</xdr:row>
      <xdr:rowOff>619125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83325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zoomScaleSheetLayoutView="110" zoomScalePageLayoutView="0" workbookViewId="0" topLeftCell="A1">
      <selection activeCell="D6" sqref="D6"/>
    </sheetView>
  </sheetViews>
  <sheetFormatPr defaultColWidth="8.8515625" defaultRowHeight="15"/>
  <cols>
    <col min="1" max="1" width="19.8515625" style="14" customWidth="1"/>
    <col min="2" max="2" width="22.140625" style="12" customWidth="1"/>
    <col min="3" max="3" width="18.00390625" style="13" customWidth="1"/>
    <col min="4" max="5" width="20.8515625" style="13" customWidth="1"/>
    <col min="6" max="6" width="18.57421875" style="13" customWidth="1"/>
    <col min="7" max="7" width="24.28125" style="13" customWidth="1"/>
    <col min="8" max="8" width="16.421875" style="13" customWidth="1"/>
    <col min="9" max="9" width="22.28125" style="13" customWidth="1"/>
    <col min="10" max="10" width="16.140625" style="13" customWidth="1"/>
    <col min="11" max="11" width="8.8515625" style="13" customWidth="1"/>
    <col min="12" max="23" width="8.8515625" style="35" customWidth="1"/>
    <col min="24" max="16384" width="8.8515625" style="13" customWidth="1"/>
  </cols>
  <sheetData>
    <row r="1" spans="1:10" ht="34.5" customHeight="1" thickBot="1">
      <c r="A1" s="77" t="s">
        <v>73</v>
      </c>
      <c r="B1" s="78"/>
      <c r="C1" s="78"/>
      <c r="D1" s="78"/>
      <c r="E1" s="78"/>
      <c r="F1" s="78"/>
      <c r="G1" s="78"/>
      <c r="H1" s="78"/>
      <c r="I1" s="78"/>
      <c r="J1" s="79"/>
    </row>
    <row r="2" spans="1:23" s="7" customFormat="1" ht="90" customHeight="1">
      <c r="A2" s="24"/>
      <c r="B2" s="25" t="s">
        <v>75</v>
      </c>
      <c r="C2" s="25" t="s">
        <v>6</v>
      </c>
      <c r="D2" s="25" t="s">
        <v>0</v>
      </c>
      <c r="E2" s="25" t="s">
        <v>53</v>
      </c>
      <c r="F2" s="25" t="s">
        <v>1</v>
      </c>
      <c r="G2" s="25" t="s">
        <v>4</v>
      </c>
      <c r="H2" s="25" t="s">
        <v>2</v>
      </c>
      <c r="I2" s="25" t="s">
        <v>74</v>
      </c>
      <c r="J2" s="25" t="s">
        <v>5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8" customFormat="1" ht="54">
      <c r="A3" s="22" t="s">
        <v>3</v>
      </c>
      <c r="B3" s="10" t="s">
        <v>24</v>
      </c>
      <c r="C3" s="70">
        <v>1067683.07</v>
      </c>
      <c r="D3" s="70" t="s">
        <v>72</v>
      </c>
      <c r="E3" s="70">
        <v>0</v>
      </c>
      <c r="F3" s="70">
        <v>70000</v>
      </c>
      <c r="G3" s="70"/>
      <c r="H3" s="70">
        <v>0</v>
      </c>
      <c r="I3" s="70">
        <v>0</v>
      </c>
      <c r="J3" s="70">
        <v>256831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8" customFormat="1" ht="64.5" customHeight="1">
      <c r="A4" s="22" t="s">
        <v>7</v>
      </c>
      <c r="B4" s="10" t="s">
        <v>62</v>
      </c>
      <c r="C4" s="70">
        <v>2556308.4</v>
      </c>
      <c r="D4" s="70" t="s">
        <v>71</v>
      </c>
      <c r="E4" s="70">
        <v>0</v>
      </c>
      <c r="F4" s="70">
        <v>1792021.89</v>
      </c>
      <c r="G4" s="70">
        <v>22140</v>
      </c>
      <c r="H4" s="70">
        <v>0</v>
      </c>
      <c r="I4" s="70">
        <v>0</v>
      </c>
      <c r="J4" s="70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s="8" customFormat="1" ht="42.75">
      <c r="A5" s="22" t="s">
        <v>8</v>
      </c>
      <c r="B5" s="10" t="s">
        <v>63</v>
      </c>
      <c r="C5" s="70">
        <v>1985664.43</v>
      </c>
      <c r="D5" s="70">
        <v>1550866.21</v>
      </c>
      <c r="E5" s="70">
        <v>0</v>
      </c>
      <c r="F5" s="70" t="s">
        <v>64</v>
      </c>
      <c r="G5" s="70">
        <v>0</v>
      </c>
      <c r="H5" s="70">
        <v>590837.84</v>
      </c>
      <c r="I5" s="70">
        <v>0</v>
      </c>
      <c r="J5" s="70">
        <v>265831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s="8" customFormat="1" ht="18">
      <c r="A6" s="22" t="s">
        <v>9</v>
      </c>
      <c r="B6" s="10"/>
      <c r="C6" s="70">
        <v>3208660.21</v>
      </c>
      <c r="D6" s="70">
        <v>2479414.5</v>
      </c>
      <c r="E6" s="70" t="s">
        <v>10</v>
      </c>
      <c r="F6" s="70">
        <v>698940</v>
      </c>
      <c r="G6" s="70"/>
      <c r="H6" s="70">
        <v>31280</v>
      </c>
      <c r="I6" s="70">
        <v>0</v>
      </c>
      <c r="J6" s="70">
        <v>31331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s="9" customFormat="1" ht="18">
      <c r="A7" s="22" t="s">
        <v>12</v>
      </c>
      <c r="B7" s="10"/>
      <c r="C7" s="70">
        <v>404385.44</v>
      </c>
      <c r="D7" s="70">
        <v>405003.3</v>
      </c>
      <c r="E7" s="40" t="s">
        <v>11</v>
      </c>
      <c r="F7" s="40">
        <v>0</v>
      </c>
      <c r="G7" s="40">
        <v>0</v>
      </c>
      <c r="H7" s="40">
        <v>0</v>
      </c>
      <c r="I7" s="70">
        <v>0</v>
      </c>
      <c r="J7" s="70">
        <v>256831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8" customFormat="1" ht="45">
      <c r="A8" s="22" t="s">
        <v>13</v>
      </c>
      <c r="B8" s="10"/>
      <c r="C8" s="70">
        <v>889032.6</v>
      </c>
      <c r="D8" s="70">
        <v>889032.18</v>
      </c>
      <c r="E8" s="70">
        <v>0</v>
      </c>
      <c r="F8" s="70">
        <v>0</v>
      </c>
      <c r="G8" s="70">
        <v>0</v>
      </c>
      <c r="H8" s="70">
        <v>1270.94</v>
      </c>
      <c r="I8" s="70">
        <v>0</v>
      </c>
      <c r="J8" s="70">
        <v>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8" customFormat="1" ht="36">
      <c r="A9" s="22" t="s">
        <v>14</v>
      </c>
      <c r="B9" s="10"/>
      <c r="C9" s="70">
        <v>3965567.32</v>
      </c>
      <c r="D9" s="70">
        <v>997691.15</v>
      </c>
      <c r="E9" s="70">
        <v>0</v>
      </c>
      <c r="F9" s="70">
        <v>0</v>
      </c>
      <c r="G9" s="70">
        <v>0</v>
      </c>
      <c r="H9" s="70">
        <v>467984.17</v>
      </c>
      <c r="I9" s="70" t="s">
        <v>70</v>
      </c>
      <c r="J9" s="70">
        <v>256831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s="9" customFormat="1" ht="45">
      <c r="A10" s="22" t="s">
        <v>15</v>
      </c>
      <c r="B10" s="10" t="s">
        <v>65</v>
      </c>
      <c r="C10" s="70">
        <v>165324.02</v>
      </c>
      <c r="D10" s="40">
        <v>0</v>
      </c>
      <c r="E10" s="70">
        <v>0</v>
      </c>
      <c r="F10" s="40">
        <v>209252.3</v>
      </c>
      <c r="G10" s="70">
        <v>0</v>
      </c>
      <c r="H10" s="40">
        <v>0</v>
      </c>
      <c r="I10" s="70">
        <v>0</v>
      </c>
      <c r="J10" s="70"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9" customFormat="1" ht="99" customHeight="1">
      <c r="A11" s="22" t="s">
        <v>16</v>
      </c>
      <c r="B11" s="10" t="s">
        <v>66</v>
      </c>
      <c r="C11" s="70" t="s">
        <v>60</v>
      </c>
      <c r="D11" s="70">
        <v>2923927.54</v>
      </c>
      <c r="E11" s="70">
        <v>0</v>
      </c>
      <c r="F11" s="40">
        <v>16007620</v>
      </c>
      <c r="G11" s="40">
        <v>0</v>
      </c>
      <c r="H11" s="70">
        <v>1828267.69</v>
      </c>
      <c r="I11" s="40">
        <v>0</v>
      </c>
      <c r="J11" s="70">
        <v>256831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9" customFormat="1" ht="30">
      <c r="A12" s="22" t="s">
        <v>17</v>
      </c>
      <c r="B12" s="10"/>
      <c r="C12" s="70">
        <v>2197815.2</v>
      </c>
      <c r="D12" s="70">
        <v>2222580.45</v>
      </c>
      <c r="E12" s="40">
        <v>24765.25</v>
      </c>
      <c r="F12" s="40">
        <v>0</v>
      </c>
      <c r="G12" s="70">
        <v>0</v>
      </c>
      <c r="H12" s="40">
        <v>0</v>
      </c>
      <c r="I12" s="70">
        <v>0</v>
      </c>
      <c r="J12" s="70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8" customFormat="1" ht="45">
      <c r="A13" s="22" t="s">
        <v>18</v>
      </c>
      <c r="B13" s="10" t="s">
        <v>67</v>
      </c>
      <c r="C13" s="70">
        <v>253138</v>
      </c>
      <c r="D13" s="70">
        <v>256831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256831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s="8" customFormat="1" ht="57">
      <c r="A14" s="22" t="s">
        <v>19</v>
      </c>
      <c r="B14" s="10" t="s">
        <v>68</v>
      </c>
      <c r="C14" s="70">
        <v>106200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s="9" customFormat="1" ht="48" customHeight="1">
      <c r="A15" s="22" t="s">
        <v>20</v>
      </c>
      <c r="B15" s="10" t="s">
        <v>69</v>
      </c>
      <c r="C15" s="70">
        <v>3781336.66</v>
      </c>
      <c r="D15" s="70">
        <v>256831</v>
      </c>
      <c r="E15" s="70">
        <v>0</v>
      </c>
      <c r="F15" s="40">
        <v>2473004</v>
      </c>
      <c r="G15" s="70">
        <v>800000</v>
      </c>
      <c r="H15" s="70">
        <v>8803</v>
      </c>
      <c r="I15" s="70">
        <v>0</v>
      </c>
      <c r="J15" s="70">
        <v>256831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1" customFormat="1" ht="42.75">
      <c r="A16" s="22" t="s">
        <v>21</v>
      </c>
      <c r="B16" s="10" t="s">
        <v>22</v>
      </c>
      <c r="C16" s="71"/>
      <c r="D16" s="71"/>
      <c r="E16" s="71"/>
      <c r="F16" s="71"/>
      <c r="G16" s="71"/>
      <c r="H16" s="71"/>
      <c r="I16" s="71"/>
      <c r="J16" s="71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s="11" customFormat="1" ht="42.75">
      <c r="A17" s="23" t="s">
        <v>23</v>
      </c>
      <c r="B17" s="10" t="s">
        <v>22</v>
      </c>
      <c r="C17" s="71"/>
      <c r="D17" s="71"/>
      <c r="E17" s="71"/>
      <c r="F17" s="71"/>
      <c r="G17" s="71"/>
      <c r="H17" s="71"/>
      <c r="I17" s="71"/>
      <c r="J17" s="71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10" ht="45">
      <c r="A18" s="15" t="s">
        <v>61</v>
      </c>
      <c r="B18" s="16"/>
      <c r="C18" s="72">
        <f aca="true" t="shared" si="0" ref="C18:H18">SUM(C3:C17)</f>
        <v>20581115.349999998</v>
      </c>
      <c r="D18" s="72">
        <f t="shared" si="0"/>
        <v>11982177.329999998</v>
      </c>
      <c r="E18" s="72">
        <f t="shared" si="0"/>
        <v>24765.25</v>
      </c>
      <c r="F18" s="73">
        <f t="shared" si="0"/>
        <v>21250838.189999998</v>
      </c>
      <c r="G18" s="72">
        <f t="shared" si="0"/>
        <v>822140</v>
      </c>
      <c r="H18" s="72">
        <f t="shared" si="0"/>
        <v>2928443.6399999997</v>
      </c>
      <c r="I18" s="72">
        <v>2500000</v>
      </c>
      <c r="J18" s="72">
        <f>SUM(J3:J17)</f>
        <v>1838148</v>
      </c>
    </row>
    <row r="19" spans="1:10" ht="60" customHeight="1" thickBot="1">
      <c r="A19" s="74"/>
      <c r="B19" s="75"/>
      <c r="C19" s="75"/>
      <c r="D19" s="75"/>
      <c r="E19" s="75"/>
      <c r="F19" s="75"/>
      <c r="G19" s="75"/>
      <c r="H19" s="75"/>
      <c r="I19" s="75"/>
      <c r="J19" s="76"/>
    </row>
  </sheetData>
  <sheetProtection/>
  <mergeCells count="2">
    <mergeCell ref="A19:J19"/>
    <mergeCell ref="A1:J1"/>
  </mergeCells>
  <printOptions/>
  <pageMargins left="0.7" right="0.7" top="0.75" bottom="0.75" header="0.3" footer="0.3"/>
  <pageSetup horizontalDpi="200" verticalDpi="2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60" zoomScaleNormal="41" zoomScalePageLayoutView="0" workbookViewId="0" topLeftCell="A11">
      <pane xSplit="1" topLeftCell="I1" activePane="topRight" state="frozen"/>
      <selection pane="topLeft" activeCell="A1" sqref="A1"/>
      <selection pane="topRight" activeCell="N21" sqref="N21"/>
    </sheetView>
  </sheetViews>
  <sheetFormatPr defaultColWidth="20.7109375" defaultRowHeight="45" customHeight="1"/>
  <cols>
    <col min="1" max="1" width="20.7109375" style="3" customWidth="1"/>
    <col min="2" max="2" width="30.7109375" style="6" customWidth="1"/>
    <col min="3" max="5" width="30.7109375" style="4" customWidth="1"/>
    <col min="6" max="15" width="30.7109375" style="5" customWidth="1"/>
    <col min="16" max="16" width="8.28125" style="5" customWidth="1"/>
    <col min="17" max="17" width="25.7109375" style="5" customWidth="1"/>
    <col min="18" max="18" width="0.2890625" style="5" customWidth="1"/>
    <col min="19" max="19" width="68.28125" style="5" customWidth="1"/>
    <col min="20" max="16384" width="20.7109375" style="5" customWidth="1"/>
  </cols>
  <sheetData>
    <row r="1" spans="1:22" ht="45" customHeight="1" thickBot="1">
      <c r="A1" s="80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29"/>
      <c r="Q1" s="29"/>
      <c r="R1" s="29"/>
      <c r="S1" s="29"/>
      <c r="T1" s="29"/>
      <c r="U1" s="29"/>
      <c r="V1" s="19"/>
    </row>
    <row r="2" spans="1:22" s="1" customFormat="1" ht="46.5" customHeight="1" thickBot="1">
      <c r="A2" s="21"/>
      <c r="B2" s="61" t="s">
        <v>3</v>
      </c>
      <c r="C2" s="61" t="s">
        <v>25</v>
      </c>
      <c r="D2" s="62" t="s">
        <v>8</v>
      </c>
      <c r="E2" s="63" t="s">
        <v>9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65" t="s">
        <v>59</v>
      </c>
      <c r="P2" s="31"/>
      <c r="Q2" s="31"/>
      <c r="R2" s="31"/>
      <c r="S2" s="31"/>
      <c r="T2" s="31"/>
      <c r="U2" s="31"/>
      <c r="V2" s="38"/>
    </row>
    <row r="3" spans="1:22" s="2" customFormat="1" ht="45" customHeight="1">
      <c r="A3" s="66" t="s">
        <v>51</v>
      </c>
      <c r="B3" s="41">
        <v>1067683.07</v>
      </c>
      <c r="C3" s="42">
        <v>2556308.4</v>
      </c>
      <c r="D3" s="42">
        <v>1985664.43</v>
      </c>
      <c r="E3" s="42">
        <v>3208660.21</v>
      </c>
      <c r="F3" s="42">
        <v>404385.44</v>
      </c>
      <c r="G3" s="42">
        <v>889032.6</v>
      </c>
      <c r="H3" s="42">
        <v>3965567.32</v>
      </c>
      <c r="I3" s="42">
        <v>165324.02</v>
      </c>
      <c r="J3" s="43" t="s">
        <v>60</v>
      </c>
      <c r="K3" s="42">
        <v>2197815.2</v>
      </c>
      <c r="L3" s="42">
        <v>253138</v>
      </c>
      <c r="M3" s="42">
        <v>106200</v>
      </c>
      <c r="N3" s="42">
        <v>3781336.66</v>
      </c>
      <c r="O3" s="44">
        <f>SUM(B3:N3)</f>
        <v>20581115.349999998</v>
      </c>
      <c r="P3" s="32"/>
      <c r="Q3" s="32"/>
      <c r="R3" s="32"/>
      <c r="S3" s="32"/>
      <c r="T3" s="32"/>
      <c r="U3" s="32"/>
      <c r="V3" s="39"/>
    </row>
    <row r="4" spans="1:22" ht="45" customHeight="1">
      <c r="A4" s="67" t="s">
        <v>26</v>
      </c>
      <c r="B4" s="45">
        <v>35000</v>
      </c>
      <c r="C4" s="46">
        <v>57713.6</v>
      </c>
      <c r="D4" s="46">
        <v>161193.63</v>
      </c>
      <c r="E4" s="47">
        <v>740543.38</v>
      </c>
      <c r="F4" s="46">
        <v>66815</v>
      </c>
      <c r="G4" s="46">
        <v>0</v>
      </c>
      <c r="H4" s="46">
        <v>0</v>
      </c>
      <c r="I4" s="46">
        <v>0</v>
      </c>
      <c r="J4" s="46">
        <v>384513.28</v>
      </c>
      <c r="K4" s="46">
        <v>0</v>
      </c>
      <c r="L4" s="46">
        <v>48350</v>
      </c>
      <c r="M4" s="46">
        <v>0</v>
      </c>
      <c r="N4" s="46">
        <v>37022.5</v>
      </c>
      <c r="O4" s="48">
        <f>SUM(B4:N4)</f>
        <v>1531151.39</v>
      </c>
      <c r="P4" s="29"/>
      <c r="Q4" s="29"/>
      <c r="R4" s="29"/>
      <c r="S4" s="29"/>
      <c r="T4" s="29"/>
      <c r="U4" s="29"/>
      <c r="V4" s="19"/>
    </row>
    <row r="5" spans="1:22" ht="45" customHeight="1">
      <c r="A5" s="67" t="s">
        <v>28</v>
      </c>
      <c r="B5" s="49">
        <v>180360</v>
      </c>
      <c r="C5" s="46">
        <v>0</v>
      </c>
      <c r="D5" s="46">
        <v>0</v>
      </c>
      <c r="E5" s="46">
        <v>96583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8">
        <f>SUM(B5:B6:N6)</f>
        <v>279067</v>
      </c>
      <c r="P5" s="29"/>
      <c r="Q5" s="29"/>
      <c r="R5" s="29"/>
      <c r="S5" s="29"/>
      <c r="T5" s="29"/>
      <c r="U5" s="29"/>
      <c r="V5" s="19"/>
    </row>
    <row r="6" spans="1:22" ht="45" customHeight="1">
      <c r="A6" s="67" t="s">
        <v>57</v>
      </c>
      <c r="B6" s="45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2124</v>
      </c>
      <c r="M6" s="46">
        <v>0</v>
      </c>
      <c r="N6" s="46">
        <v>0</v>
      </c>
      <c r="O6" s="48">
        <f aca="true" t="shared" si="0" ref="O6:O33">SUM(B6:N6)</f>
        <v>2124</v>
      </c>
      <c r="P6" s="29"/>
      <c r="Q6" s="29"/>
      <c r="R6" s="29"/>
      <c r="S6" s="29"/>
      <c r="T6" s="29"/>
      <c r="U6" s="29"/>
      <c r="V6" s="19"/>
    </row>
    <row r="7" spans="1:22" ht="45" customHeight="1">
      <c r="A7" s="67" t="s">
        <v>27</v>
      </c>
      <c r="B7" s="45">
        <v>142000</v>
      </c>
      <c r="C7" s="46">
        <v>94683.2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41259</v>
      </c>
      <c r="K7" s="46">
        <v>150000</v>
      </c>
      <c r="L7" s="46">
        <v>80000</v>
      </c>
      <c r="M7" s="46">
        <v>0</v>
      </c>
      <c r="N7" s="47">
        <v>246561</v>
      </c>
      <c r="O7" s="50">
        <f t="shared" si="0"/>
        <v>754503.2</v>
      </c>
      <c r="P7" s="29"/>
      <c r="Q7" s="29"/>
      <c r="R7" s="29"/>
      <c r="S7" s="29"/>
      <c r="T7" s="29"/>
      <c r="U7" s="29"/>
      <c r="V7" s="19"/>
    </row>
    <row r="8" spans="1:22" ht="45" customHeight="1">
      <c r="A8" s="67" t="s">
        <v>29</v>
      </c>
      <c r="B8" s="45">
        <v>0</v>
      </c>
      <c r="C8" s="46">
        <v>570000</v>
      </c>
      <c r="D8" s="46">
        <v>0</v>
      </c>
      <c r="E8" s="47">
        <v>1894694.14</v>
      </c>
      <c r="F8" s="46">
        <v>0</v>
      </c>
      <c r="G8" s="46">
        <v>0</v>
      </c>
      <c r="H8" s="46">
        <v>383771.42</v>
      </c>
      <c r="I8" s="46">
        <v>0</v>
      </c>
      <c r="J8" s="46">
        <v>79092.8</v>
      </c>
      <c r="K8" s="46">
        <v>150000</v>
      </c>
      <c r="L8" s="46">
        <v>31250</v>
      </c>
      <c r="M8" s="46">
        <v>0</v>
      </c>
      <c r="N8" s="46">
        <v>70800</v>
      </c>
      <c r="O8" s="50">
        <f t="shared" si="0"/>
        <v>3179608.3599999994</v>
      </c>
      <c r="P8" s="29"/>
      <c r="Q8" s="29"/>
      <c r="R8" s="29"/>
      <c r="S8" s="29"/>
      <c r="T8" s="29"/>
      <c r="U8" s="29"/>
      <c r="V8" s="19"/>
    </row>
    <row r="9" spans="1:22" ht="45" customHeight="1">
      <c r="A9" s="68" t="s">
        <v>30</v>
      </c>
      <c r="B9" s="45">
        <v>175820</v>
      </c>
      <c r="C9" s="46">
        <v>170488.76</v>
      </c>
      <c r="D9" s="46">
        <v>802350</v>
      </c>
      <c r="E9" s="46">
        <v>131244.52</v>
      </c>
      <c r="F9" s="46">
        <v>137163.2</v>
      </c>
      <c r="G9" s="46">
        <v>711527.6</v>
      </c>
      <c r="H9" s="46">
        <v>56657.7</v>
      </c>
      <c r="I9" s="46">
        <v>0</v>
      </c>
      <c r="J9" s="47">
        <v>8161154</v>
      </c>
      <c r="K9" s="46">
        <v>150000</v>
      </c>
      <c r="L9" s="46">
        <v>9981</v>
      </c>
      <c r="M9" s="46">
        <v>0</v>
      </c>
      <c r="N9" s="46">
        <v>612754.29</v>
      </c>
      <c r="O9" s="48">
        <f t="shared" si="0"/>
        <v>11119141.07</v>
      </c>
      <c r="P9" s="29"/>
      <c r="Q9" s="29"/>
      <c r="R9" s="29"/>
      <c r="S9" s="29"/>
      <c r="T9" s="29"/>
      <c r="U9" s="29"/>
      <c r="V9" s="19"/>
    </row>
    <row r="10" spans="1:22" ht="45" customHeight="1">
      <c r="A10" s="68" t="s">
        <v>31</v>
      </c>
      <c r="B10" s="45">
        <v>0</v>
      </c>
      <c r="C10" s="46">
        <v>0</v>
      </c>
      <c r="D10" s="46">
        <v>0</v>
      </c>
      <c r="E10" s="47">
        <v>54516</v>
      </c>
      <c r="F10" s="46">
        <v>0</v>
      </c>
      <c r="G10" s="46">
        <v>0</v>
      </c>
      <c r="H10" s="46">
        <v>0</v>
      </c>
      <c r="I10" s="46">
        <v>0</v>
      </c>
      <c r="J10" s="46">
        <v>1592410</v>
      </c>
      <c r="K10" s="46">
        <v>0</v>
      </c>
      <c r="L10" s="46">
        <v>8029</v>
      </c>
      <c r="M10" s="46">
        <v>0</v>
      </c>
      <c r="N10" s="46">
        <v>0</v>
      </c>
      <c r="O10" s="51">
        <f t="shared" si="0"/>
        <v>1654955</v>
      </c>
      <c r="P10" s="29"/>
      <c r="Q10" s="29"/>
      <c r="R10" s="29"/>
      <c r="S10" s="29"/>
      <c r="T10" s="29"/>
      <c r="U10" s="29"/>
      <c r="V10" s="19"/>
    </row>
    <row r="11" spans="1:22" ht="45" customHeight="1">
      <c r="A11" s="67" t="s">
        <v>32</v>
      </c>
      <c r="B11" s="45">
        <v>3050</v>
      </c>
      <c r="C11" s="47">
        <v>248980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8">
        <f t="shared" si="0"/>
        <v>252030</v>
      </c>
      <c r="P11" s="29"/>
      <c r="Q11" s="29"/>
      <c r="R11" s="29"/>
      <c r="S11" s="29"/>
      <c r="T11" s="29"/>
      <c r="U11" s="29"/>
      <c r="V11" s="19"/>
    </row>
    <row r="12" spans="1:22" ht="45" customHeight="1">
      <c r="A12" s="67" t="s">
        <v>33</v>
      </c>
      <c r="B12" s="45">
        <v>0</v>
      </c>
      <c r="C12" s="46">
        <v>0</v>
      </c>
      <c r="D12" s="46">
        <v>0</v>
      </c>
      <c r="E12" s="46">
        <v>55460</v>
      </c>
      <c r="F12" s="46">
        <v>0</v>
      </c>
      <c r="G12" s="46">
        <v>0</v>
      </c>
      <c r="H12" s="46">
        <v>0</v>
      </c>
      <c r="I12" s="46">
        <v>0</v>
      </c>
      <c r="J12" s="46">
        <v>63624</v>
      </c>
      <c r="K12" s="46">
        <v>0</v>
      </c>
      <c r="L12" s="46">
        <v>0</v>
      </c>
      <c r="M12" s="46">
        <v>0</v>
      </c>
      <c r="N12" s="47">
        <v>154580</v>
      </c>
      <c r="O12" s="48">
        <f t="shared" si="0"/>
        <v>273664</v>
      </c>
      <c r="P12" s="29"/>
      <c r="Q12" s="29"/>
      <c r="R12" s="29"/>
      <c r="S12" s="29"/>
      <c r="T12" s="29"/>
      <c r="U12" s="29"/>
      <c r="V12" s="19"/>
    </row>
    <row r="13" spans="1:22" ht="45" customHeight="1">
      <c r="A13" s="68" t="s">
        <v>54</v>
      </c>
      <c r="B13" s="45">
        <v>0</v>
      </c>
      <c r="C13" s="46">
        <v>0</v>
      </c>
      <c r="D13" s="46">
        <v>841300</v>
      </c>
      <c r="E13" s="46">
        <v>1500</v>
      </c>
      <c r="F13" s="46">
        <v>0</v>
      </c>
      <c r="G13" s="46">
        <v>0</v>
      </c>
      <c r="H13" s="46">
        <v>0</v>
      </c>
      <c r="I13" s="46">
        <v>0</v>
      </c>
      <c r="J13" s="47">
        <v>1532681.75</v>
      </c>
      <c r="K13" s="46">
        <v>0</v>
      </c>
      <c r="L13" s="46">
        <v>0</v>
      </c>
      <c r="M13" s="46">
        <v>0</v>
      </c>
      <c r="N13" s="46">
        <v>0</v>
      </c>
      <c r="O13" s="51">
        <f t="shared" si="0"/>
        <v>2375481.75</v>
      </c>
      <c r="P13" s="29"/>
      <c r="Q13" s="29"/>
      <c r="R13" s="29"/>
      <c r="S13" s="29"/>
      <c r="T13" s="29"/>
      <c r="U13" s="29"/>
      <c r="V13" s="19"/>
    </row>
    <row r="14" spans="1:22" ht="45" customHeight="1">
      <c r="A14" s="68" t="s">
        <v>34</v>
      </c>
      <c r="B14" s="4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>
        <v>605524.99</v>
      </c>
      <c r="K14" s="46">
        <v>0</v>
      </c>
      <c r="L14" s="46">
        <v>0</v>
      </c>
      <c r="M14" s="46">
        <v>0</v>
      </c>
      <c r="N14" s="46">
        <v>0</v>
      </c>
      <c r="O14" s="48">
        <f t="shared" si="0"/>
        <v>605524.99</v>
      </c>
      <c r="P14" s="29"/>
      <c r="Q14" s="29"/>
      <c r="R14" s="29"/>
      <c r="S14" s="29"/>
      <c r="T14" s="29"/>
      <c r="U14" s="29"/>
      <c r="V14" s="19"/>
    </row>
    <row r="15" spans="1:22" ht="45" customHeight="1">
      <c r="A15" s="67" t="s">
        <v>35</v>
      </c>
      <c r="B15" s="45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7">
        <v>1064159.4</v>
      </c>
      <c r="K15" s="46">
        <v>575855.2</v>
      </c>
      <c r="L15" s="46">
        <v>0</v>
      </c>
      <c r="M15" s="46">
        <v>0</v>
      </c>
      <c r="N15" s="46">
        <v>521367</v>
      </c>
      <c r="O15" s="52">
        <f t="shared" si="0"/>
        <v>2161381.5999999996</v>
      </c>
      <c r="P15" s="29"/>
      <c r="Q15" s="29"/>
      <c r="R15" s="29"/>
      <c r="S15" s="29"/>
      <c r="T15" s="29"/>
      <c r="U15" s="29"/>
      <c r="V15" s="19"/>
    </row>
    <row r="16" spans="1:22" ht="45" customHeight="1">
      <c r="A16" s="67" t="s">
        <v>36</v>
      </c>
      <c r="B16" s="45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8">
        <f t="shared" si="0"/>
        <v>0</v>
      </c>
      <c r="P16" s="29"/>
      <c r="Q16" s="29"/>
      <c r="R16" s="29"/>
      <c r="S16" s="29"/>
      <c r="T16" s="29"/>
      <c r="U16" s="29"/>
      <c r="V16" s="19"/>
    </row>
    <row r="17" spans="1:22" ht="45" customHeight="1">
      <c r="A17" s="68" t="s">
        <v>37</v>
      </c>
      <c r="B17" s="45">
        <v>0</v>
      </c>
      <c r="C17" s="47">
        <v>1103375.52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52">
        <f t="shared" si="0"/>
        <v>1103375.52</v>
      </c>
      <c r="P17" s="29"/>
      <c r="Q17" s="29"/>
      <c r="R17" s="29"/>
      <c r="S17" s="29"/>
      <c r="T17" s="29"/>
      <c r="U17" s="29"/>
      <c r="V17" s="19"/>
    </row>
    <row r="18" spans="1:22" ht="45" customHeight="1">
      <c r="A18" s="67" t="s">
        <v>38</v>
      </c>
      <c r="B18" s="45">
        <v>0</v>
      </c>
      <c r="C18" s="46">
        <v>0</v>
      </c>
      <c r="D18" s="46">
        <v>0</v>
      </c>
      <c r="E18" s="46">
        <v>217143.6</v>
      </c>
      <c r="F18" s="46">
        <v>0</v>
      </c>
      <c r="G18" s="46">
        <v>0</v>
      </c>
      <c r="H18" s="46">
        <v>3000</v>
      </c>
      <c r="I18" s="46">
        <v>19374.02</v>
      </c>
      <c r="J18" s="47">
        <v>1243036</v>
      </c>
      <c r="K18" s="46">
        <v>0</v>
      </c>
      <c r="L18" s="46">
        <v>0</v>
      </c>
      <c r="M18" s="46">
        <v>0</v>
      </c>
      <c r="N18" s="46">
        <v>275235</v>
      </c>
      <c r="O18" s="53">
        <f t="shared" si="0"/>
        <v>1757788.62</v>
      </c>
      <c r="P18" s="29"/>
      <c r="Q18" s="29"/>
      <c r="R18" s="29"/>
      <c r="S18" s="29"/>
      <c r="T18" s="29"/>
      <c r="U18" s="29"/>
      <c r="V18" s="19"/>
    </row>
    <row r="19" spans="1:22" ht="45" customHeight="1">
      <c r="A19" s="68" t="s">
        <v>39</v>
      </c>
      <c r="B19" s="45">
        <v>0</v>
      </c>
      <c r="C19" s="47">
        <v>279943.52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53">
        <f t="shared" si="0"/>
        <v>279943.52</v>
      </c>
      <c r="P19" s="29"/>
      <c r="Q19" s="29"/>
      <c r="R19" s="29"/>
      <c r="S19" s="29"/>
      <c r="T19" s="29"/>
      <c r="U19" s="29"/>
      <c r="V19" s="19"/>
    </row>
    <row r="20" spans="1:22" ht="45" customHeight="1">
      <c r="A20" s="67" t="s">
        <v>55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59000</v>
      </c>
      <c r="J20" s="47">
        <v>3573576.16</v>
      </c>
      <c r="K20" s="46">
        <v>0</v>
      </c>
      <c r="L20" s="46">
        <v>0</v>
      </c>
      <c r="M20" s="46">
        <v>0</v>
      </c>
      <c r="N20" s="46">
        <v>1527075.6</v>
      </c>
      <c r="O20" s="54">
        <f t="shared" si="0"/>
        <v>5159651.76</v>
      </c>
      <c r="P20" s="29"/>
      <c r="Q20" s="29"/>
      <c r="R20" s="29"/>
      <c r="S20" s="29"/>
      <c r="T20" s="29"/>
      <c r="U20" s="29"/>
      <c r="V20" s="19"/>
    </row>
    <row r="21" spans="1:22" ht="45" customHeight="1">
      <c r="A21" s="67" t="s">
        <v>40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182460</v>
      </c>
      <c r="O21" s="48">
        <f t="shared" si="0"/>
        <v>182460</v>
      </c>
      <c r="P21" s="29"/>
      <c r="Q21" s="29"/>
      <c r="R21" s="29"/>
      <c r="S21" s="29"/>
      <c r="T21" s="29"/>
      <c r="U21" s="29"/>
      <c r="V21" s="19"/>
    </row>
    <row r="22" spans="1:22" ht="45" customHeight="1">
      <c r="A22" s="67" t="s">
        <v>41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8">
        <f t="shared" si="0"/>
        <v>0</v>
      </c>
      <c r="P22" s="29"/>
      <c r="Q22" s="29"/>
      <c r="R22" s="29"/>
      <c r="S22" s="29"/>
      <c r="T22" s="29"/>
      <c r="U22" s="29"/>
      <c r="V22" s="19"/>
    </row>
    <row r="23" spans="1:22" ht="45" customHeight="1">
      <c r="A23" s="68" t="s">
        <v>42</v>
      </c>
      <c r="B23" s="45">
        <v>0</v>
      </c>
      <c r="C23" s="46">
        <v>5451.8</v>
      </c>
      <c r="D23" s="46">
        <v>0</v>
      </c>
      <c r="E23" s="46">
        <v>0</v>
      </c>
      <c r="F23" s="46">
        <v>176657.24</v>
      </c>
      <c r="G23" s="46">
        <v>0</v>
      </c>
      <c r="H23" s="46">
        <v>0</v>
      </c>
      <c r="I23" s="46">
        <v>0</v>
      </c>
      <c r="J23" s="46">
        <v>0</v>
      </c>
      <c r="K23" s="47">
        <v>821200</v>
      </c>
      <c r="L23" s="46">
        <v>0</v>
      </c>
      <c r="M23" s="46">
        <v>0</v>
      </c>
      <c r="N23" s="46">
        <v>0</v>
      </c>
      <c r="O23" s="48">
        <f t="shared" si="0"/>
        <v>1003309.04</v>
      </c>
      <c r="P23" s="29"/>
      <c r="Q23" s="29"/>
      <c r="R23" s="29"/>
      <c r="S23" s="29"/>
      <c r="T23" s="29"/>
      <c r="U23" s="29"/>
      <c r="V23" s="19"/>
    </row>
    <row r="24" spans="1:22" ht="45" customHeight="1">
      <c r="A24" s="67" t="s">
        <v>43</v>
      </c>
      <c r="B24" s="45">
        <v>82421</v>
      </c>
      <c r="C24" s="46">
        <v>115800</v>
      </c>
      <c r="D24" s="46">
        <v>140420</v>
      </c>
      <c r="E24" s="46">
        <v>0</v>
      </c>
      <c r="F24" s="46">
        <v>0</v>
      </c>
      <c r="G24" s="46">
        <v>77500</v>
      </c>
      <c r="H24" s="46">
        <v>115800</v>
      </c>
      <c r="I24" s="46">
        <v>86950</v>
      </c>
      <c r="J24" s="46">
        <v>139300</v>
      </c>
      <c r="K24" s="46">
        <v>0</v>
      </c>
      <c r="L24" s="46">
        <v>33150</v>
      </c>
      <c r="M24" s="46">
        <v>106200</v>
      </c>
      <c r="N24" s="46">
        <v>76450</v>
      </c>
      <c r="O24" s="48">
        <f t="shared" si="0"/>
        <v>973991</v>
      </c>
      <c r="P24" s="29"/>
      <c r="Q24" s="29"/>
      <c r="R24" s="29"/>
      <c r="S24" s="29"/>
      <c r="T24" s="29"/>
      <c r="U24" s="29"/>
      <c r="V24" s="19"/>
    </row>
    <row r="25" spans="1:22" ht="45" customHeight="1">
      <c r="A25" s="68" t="s">
        <v>56</v>
      </c>
      <c r="B25" s="45">
        <v>0</v>
      </c>
      <c r="C25" s="46">
        <v>53032</v>
      </c>
      <c r="D25" s="46">
        <v>0</v>
      </c>
      <c r="E25" s="46">
        <v>0</v>
      </c>
      <c r="F25" s="46">
        <v>10922</v>
      </c>
      <c r="G25" s="46">
        <v>0</v>
      </c>
      <c r="H25" s="46">
        <v>0</v>
      </c>
      <c r="I25" s="46">
        <v>0</v>
      </c>
      <c r="J25" s="46">
        <v>0</v>
      </c>
      <c r="K25" s="47">
        <v>155760</v>
      </c>
      <c r="L25" s="46">
        <v>7995</v>
      </c>
      <c r="M25" s="46">
        <v>0</v>
      </c>
      <c r="N25" s="46">
        <v>0</v>
      </c>
      <c r="O25" s="48">
        <f t="shared" si="0"/>
        <v>227709</v>
      </c>
      <c r="P25" s="29"/>
      <c r="Q25" s="29"/>
      <c r="R25" s="29"/>
      <c r="S25" s="29"/>
      <c r="T25" s="29"/>
      <c r="U25" s="29"/>
      <c r="V25" s="19"/>
    </row>
    <row r="26" spans="1:22" ht="45" customHeight="1">
      <c r="A26" s="68" t="s">
        <v>44</v>
      </c>
      <c r="B26" s="45">
        <v>5634.07</v>
      </c>
      <c r="C26" s="46">
        <v>6990</v>
      </c>
      <c r="D26" s="47">
        <v>63412.72</v>
      </c>
      <c r="E26" s="46">
        <v>11575</v>
      </c>
      <c r="F26" s="46">
        <v>0</v>
      </c>
      <c r="G26" s="46">
        <v>0</v>
      </c>
      <c r="H26" s="46">
        <v>0</v>
      </c>
      <c r="I26" s="46">
        <v>0</v>
      </c>
      <c r="J26" s="46">
        <v>35865</v>
      </c>
      <c r="K26" s="46">
        <v>0</v>
      </c>
      <c r="L26" s="46">
        <v>1600</v>
      </c>
      <c r="M26" s="46">
        <v>0</v>
      </c>
      <c r="N26" s="46">
        <v>26180</v>
      </c>
      <c r="O26" s="48">
        <f t="shared" si="0"/>
        <v>151256.79</v>
      </c>
      <c r="P26" s="29"/>
      <c r="Q26" s="29"/>
      <c r="R26" s="29"/>
      <c r="S26" s="29"/>
      <c r="T26" s="29"/>
      <c r="U26" s="29"/>
      <c r="V26" s="19"/>
    </row>
    <row r="27" spans="1:22" ht="45" customHeight="1">
      <c r="A27" s="68" t="s">
        <v>45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7">
        <v>100005</v>
      </c>
      <c r="H27" s="46">
        <v>0</v>
      </c>
      <c r="I27" s="46">
        <v>0</v>
      </c>
      <c r="J27" s="46">
        <v>0</v>
      </c>
      <c r="K27" s="46">
        <v>0</v>
      </c>
      <c r="L27" s="46">
        <v>25000</v>
      </c>
      <c r="M27" s="46">
        <v>0</v>
      </c>
      <c r="N27" s="46">
        <v>0</v>
      </c>
      <c r="O27" s="48">
        <f t="shared" si="0"/>
        <v>125005</v>
      </c>
      <c r="P27" s="29"/>
      <c r="Q27" s="29"/>
      <c r="R27" s="29"/>
      <c r="S27" s="29"/>
      <c r="T27" s="29"/>
      <c r="U27" s="29"/>
      <c r="V27" s="19"/>
    </row>
    <row r="28" spans="1:22" ht="45" customHeight="1">
      <c r="A28" s="68" t="s">
        <v>46</v>
      </c>
      <c r="B28" s="45">
        <v>0</v>
      </c>
      <c r="C28" s="46">
        <v>49950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679813.15</v>
      </c>
      <c r="K28" s="46">
        <v>0</v>
      </c>
      <c r="L28" s="46">
        <v>5695</v>
      </c>
      <c r="M28" s="46">
        <v>0</v>
      </c>
      <c r="N28" s="46">
        <v>0</v>
      </c>
      <c r="O28" s="48">
        <f t="shared" si="0"/>
        <v>735458.15</v>
      </c>
      <c r="P28" s="29"/>
      <c r="Q28" s="29"/>
      <c r="R28" s="29"/>
      <c r="S28" s="29"/>
      <c r="T28" s="29"/>
      <c r="U28" s="29"/>
      <c r="V28" s="19"/>
    </row>
    <row r="29" spans="1:22" ht="45" customHeight="1">
      <c r="A29" s="68" t="s">
        <v>47</v>
      </c>
      <c r="B29" s="45">
        <v>59000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8">
        <f t="shared" si="0"/>
        <v>59000</v>
      </c>
      <c r="P29" s="29"/>
      <c r="Q29" s="29"/>
      <c r="R29" s="29"/>
      <c r="S29" s="29"/>
      <c r="T29" s="29"/>
      <c r="U29" s="29"/>
      <c r="V29" s="19"/>
    </row>
    <row r="30" spans="1:22" ht="45" customHeight="1">
      <c r="A30" s="68" t="s">
        <v>48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2854100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55">
        <f t="shared" si="0"/>
        <v>2854100</v>
      </c>
      <c r="P30" s="29"/>
      <c r="Q30" s="29"/>
      <c r="R30" s="29"/>
      <c r="S30" s="29"/>
      <c r="T30" s="29"/>
      <c r="U30" s="29"/>
      <c r="V30" s="19"/>
    </row>
    <row r="31" spans="1:22" ht="45" customHeight="1">
      <c r="A31" s="68" t="s">
        <v>49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7">
        <v>2360000</v>
      </c>
      <c r="K31" s="46">
        <v>195000</v>
      </c>
      <c r="L31" s="46">
        <v>0</v>
      </c>
      <c r="M31" s="46">
        <v>0</v>
      </c>
      <c r="N31" s="46">
        <v>0</v>
      </c>
      <c r="O31" s="55">
        <f t="shared" si="0"/>
        <v>2555000</v>
      </c>
      <c r="P31" s="29"/>
      <c r="Q31" s="29"/>
      <c r="R31" s="29"/>
      <c r="S31" s="29"/>
      <c r="T31" s="29"/>
      <c r="U31" s="29"/>
      <c r="V31" s="19"/>
    </row>
    <row r="32" spans="1:22" ht="45" customHeight="1">
      <c r="A32" s="68" t="s">
        <v>50</v>
      </c>
      <c r="B32" s="45">
        <v>0</v>
      </c>
      <c r="C32" s="46">
        <v>0</v>
      </c>
      <c r="D32" s="46">
        <v>278988.8</v>
      </c>
      <c r="E32" s="46">
        <v>5400.65</v>
      </c>
      <c r="F32" s="46">
        <v>12828</v>
      </c>
      <c r="G32" s="46">
        <v>0</v>
      </c>
      <c r="H32" s="47">
        <v>552346.2</v>
      </c>
      <c r="I32" s="46">
        <v>0</v>
      </c>
      <c r="J32" s="46">
        <v>386005.62</v>
      </c>
      <c r="K32" s="46">
        <v>0</v>
      </c>
      <c r="L32" s="46">
        <v>0</v>
      </c>
      <c r="M32" s="46">
        <v>0</v>
      </c>
      <c r="N32" s="46">
        <v>5851.27</v>
      </c>
      <c r="O32" s="56">
        <f t="shared" si="0"/>
        <v>1241420.54</v>
      </c>
      <c r="P32" s="29"/>
      <c r="Q32" s="29"/>
      <c r="R32" s="29"/>
      <c r="S32" s="29"/>
      <c r="T32" s="29"/>
      <c r="U32" s="29"/>
      <c r="V32" s="19"/>
    </row>
    <row r="33" spans="1:22" ht="45" customHeight="1" thickBot="1">
      <c r="A33" s="69" t="s">
        <v>52</v>
      </c>
      <c r="B33" s="57">
        <v>384398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9">
        <v>394286</v>
      </c>
      <c r="K33" s="58">
        <v>0</v>
      </c>
      <c r="L33" s="58">
        <v>0</v>
      </c>
      <c r="M33" s="58">
        <v>0</v>
      </c>
      <c r="N33" s="58">
        <v>45000</v>
      </c>
      <c r="O33" s="60">
        <f t="shared" si="0"/>
        <v>823684</v>
      </c>
      <c r="P33" s="29"/>
      <c r="Q33" s="29"/>
      <c r="R33" s="29"/>
      <c r="S33" s="29"/>
      <c r="T33" s="29"/>
      <c r="U33" s="29"/>
      <c r="V33" s="19"/>
    </row>
    <row r="34" spans="1:22" s="17" customFormat="1" ht="60" customHeight="1" thickBo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33"/>
      <c r="Q34" s="33"/>
      <c r="R34" s="18"/>
      <c r="S34" s="33"/>
      <c r="T34" s="33"/>
      <c r="U34" s="33"/>
      <c r="V34" s="18"/>
    </row>
    <row r="35" spans="1:22" ht="45" customHeight="1">
      <c r="A35" s="26"/>
      <c r="B35" s="27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/>
      <c r="T35" s="29"/>
      <c r="U35" s="29"/>
      <c r="V35" s="19"/>
    </row>
    <row r="36" spans="1:22" ht="45" customHeight="1">
      <c r="A36" s="26"/>
      <c r="B36" s="27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29"/>
      <c r="T36" s="29"/>
      <c r="U36" s="29"/>
      <c r="V36" s="19"/>
    </row>
    <row r="37" spans="1:22" ht="45" customHeight="1">
      <c r="A37" s="26"/>
      <c r="B37" s="27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/>
      <c r="T37" s="29"/>
      <c r="U37" s="29"/>
      <c r="V37" s="19"/>
    </row>
    <row r="38" spans="1:22" ht="45" customHeight="1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29"/>
      <c r="T38" s="29"/>
      <c r="U38" s="29"/>
      <c r="V38" s="19"/>
    </row>
    <row r="39" spans="1:22" ht="45" customHeight="1">
      <c r="A39" s="26"/>
      <c r="B39" s="27"/>
      <c r="C39" s="28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/>
      <c r="T39" s="29"/>
      <c r="U39" s="29"/>
      <c r="V39" s="19"/>
    </row>
    <row r="40" spans="1:22" ht="45" customHeight="1">
      <c r="A40" s="26"/>
      <c r="B40" s="27"/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29"/>
      <c r="T40" s="29"/>
      <c r="U40" s="29"/>
      <c r="V40" s="19"/>
    </row>
    <row r="41" spans="19:21" ht="45" customHeight="1">
      <c r="S41" s="20"/>
      <c r="T41" s="20"/>
      <c r="U41" s="20"/>
    </row>
  </sheetData>
  <sheetProtection/>
  <mergeCells count="2">
    <mergeCell ref="A1:O1"/>
    <mergeCell ref="A34:O34"/>
  </mergeCells>
  <printOptions/>
  <pageMargins left="0.25" right="0.25" top="0.75" bottom="0.75" header="0.3" footer="0.3"/>
  <pageSetup horizontalDpi="200" verticalDpi="2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2012-12-21T12:06:44Z</dcterms:modified>
  <cp:category/>
  <cp:version/>
  <cp:contentType/>
  <cp:contentStatus/>
</cp:coreProperties>
</file>